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<sst xmlns="http://schemas.openxmlformats.org/spreadsheetml/2006/main" count="52" uniqueCount="52">
  <si>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</si>
  <si>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CCP010</t>
  </si>
  <si>
    <t xml:space="preserve">m²</t>
  </si>
  <si>
    <t xml:space="preserve">Muro pantalla de hormigón armado, sin lodos.</t>
  </si>
  <si>
    <r>
      <rPr>
        <sz val="8.25"/>
        <color rgb="FF000000"/>
        <rFont val="Arial"/>
        <family val="2"/>
      </rPr>
      <t xml:space="preserve">Muro pantalla de hormigón armado, de 40 cm de espesor y hasta 16 m de profundidad, o hasta encontrar roca o capas duras de terreno, realizado por bataches de hasta 2,65 m de longitud, excavados en terreno cohesivo estable sin rechazo en el SPT, sin uso de lodos tixotrópicos; realizado con hormigón HA-25/F/12/XC2 fabricado en central, y vertido desde camión, con hormigonado continuo en seco a través de tubo Tremie, y acero UNE-EN 10080 B 500 S, con una cuantía aproximada de 30 kg/m². Incluso alambre de atar y separadores. El precio incluye la elaboración de la ferralla (corte, doblado y conformado de elementos) en taller industrial y el montaje en el lugar definitivo de su colocación en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</si>
  <si>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</si>
  <si>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</si>
  <si>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</si>
  <si>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</si>
  <si>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</si>
  <si>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</si>
  <si>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</si>
  <si>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mt07aco020j</t>
  </si>
  <si>
    <t xml:space="preserve">Ud</t>
  </si>
  <si>
    <t xml:space="preserve">Separador homologado para muros pantalla.</t>
  </si>
  <si>
    <t xml:space="preserve">mt07aco010c</t>
  </si>
  <si>
    <t xml:space="preserve">kg</t>
  </si>
  <si>
    <t xml:space="preserve">Ferralla elaborada en taller industrial con acero en barras corrugadas, UNE-EN 10080 B 500 S, de varios diámetros.</t>
  </si>
  <si>
    <t xml:space="preserve">mt08var050</t>
  </si>
  <si>
    <t xml:space="preserve">kg</t>
  </si>
  <si>
    <t xml:space="preserve">Alambre galvanizado para atar, de 1,30 mm de diámetro.</t>
  </si>
  <si>
    <t xml:space="preserve">mt10haf010ctmk</t>
  </si>
  <si>
    <t xml:space="preserve">m³</t>
  </si>
  <si>
    <t xml:space="preserve">Hormigón HA-25/F/12/XC2, fabricado en central.</t>
  </si>
  <si>
    <t xml:space="preserve">Subtotal materiales:</t>
  </si>
  <si>
    <t xml:space="preserve">Equipo y maquinaria</t>
  </si>
  <si>
    <t xml:space="preserve">mq03pae060sg</t>
  </si>
  <si>
    <t xml:space="preserve">h</t>
  </si>
  <si>
    <t xml:space="preserve">Maquinaria para excavación de muro pantalla de 40 cm de espesor y hasta 16 m de profundidad, excavación sin uso de lodos tixotrópicos, en terreno cohesivo estable sin rechazo en el SPT, realizada por bataches de 2,65 m de longitud.</t>
  </si>
  <si>
    <t xml:space="preserve">mq07gte010c</t>
  </si>
  <si>
    <t xml:space="preserve">h</t>
  </si>
  <si>
    <t xml:space="preserve">Grúa autopropulsada de brazo telescópico con una capacidad de elevación de 30 t y 27 m de altura máxima de trabajo.</t>
  </si>
  <si>
    <t xml:space="preserve">Subtotal equipo y maquinaria:</t>
  </si>
  <si>
    <t xml:space="preserve">Mano de obra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</si>
  <si>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</si>
  <si>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</si>
  <si>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</si>
  <si>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</si>
  <si>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</si>
  <si>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Ayudante ferrallista.</t>
  </si>
  <si>
    <t xml:space="preserve">mo045</t>
  </si>
  <si>
    <t xml:space="preserve">h</t>
  </si>
  <si>
    <t xml:space="preserve">Oficial 1ª estructurista, en trabajos de puesta en obra del hormigón.</t>
  </si>
  <si>
    <t xml:space="preserve">mo092</t>
  </si>
  <si>
    <t xml:space="preserve">h</t>
  </si>
  <si>
    <t xml:space="preserve">Ayudante estructurista, en trabajos de puesta en obra del hormigón.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</si>
  <si>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</si>
  <si>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</si>
  <si>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</si>
  <si>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</si>
  <si>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5,50€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</si>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</sst>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7.82" customWidth="1"/>
    <col min="4" max="4" width="68.17" customWidth="1"/>
    <col min="5" max="5" width="16.66" customWidth="1"/>
    <col min="6" max="6" width="12.24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2</v>
      </c>
      <c r="F10" s="12">
        <v>0.1</v>
      </c>
      <c r="G10" s="12">
        <f ca="1">ROUND(INDIRECT(ADDRESS(ROW()+(0), COLUMN()+(-2), 1))*INDIRECT(ADDRESS(ROW()+(0), COLUMN()+(-1), 1)), 2)</f>
        <v>0.2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30</v>
      </c>
      <c r="F11" s="12">
        <v>1.6</v>
      </c>
      <c r="G11" s="12">
        <f ca="1">ROUND(INDIRECT(ADDRESS(ROW()+(0), COLUMN()+(-2), 1))*INDIRECT(ADDRESS(ROW()+(0), COLUMN()+(-1), 1)), 2)</f>
        <v>48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0.18</v>
      </c>
      <c r="F12" s="12">
        <v>1.5</v>
      </c>
      <c r="G12" s="12">
        <f ca="1">ROUND(INDIRECT(ADDRESS(ROW()+(0), COLUMN()+(-2), 1))*INDIRECT(ADDRESS(ROW()+(0), COLUMN()+(-1), 1)), 2)</f>
        <v>0.27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3">
        <v>0.506</v>
      </c>
      <c r="F13" s="14">
        <v>94.2</v>
      </c>
      <c r="G13" s="14">
        <f ca="1">ROUND(INDIRECT(ADDRESS(ROW()+(0), COLUMN()+(-2), 1))*INDIRECT(ADDRESS(ROW()+(0), COLUMN()+(-1), 1)), 2)</f>
        <v>47.67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96.14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34.50" thickBot="1" customHeight="1">
      <c r="A16" s="1" t="s">
        <v>26</v>
      </c>
      <c r="B16" s="1"/>
      <c r="C16" s="10" t="s">
        <v>27</v>
      </c>
      <c r="D16" s="1" t="s">
        <v>28</v>
      </c>
      <c r="E16" s="11">
        <v>0.3</v>
      </c>
      <c r="F16" s="12">
        <v>41.44</v>
      </c>
      <c r="G16" s="12">
        <f ca="1">ROUND(INDIRECT(ADDRESS(ROW()+(0), COLUMN()+(-2), 1))*INDIRECT(ADDRESS(ROW()+(0), COLUMN()+(-1), 1)), 2)</f>
        <v>12.43</v>
      </c>
    </row>
    <row r="17" spans="1:7" ht="24.00" thickBot="1" customHeight="1">
      <c r="A17" s="1" t="s">
        <v>29</v>
      </c>
      <c r="B17" s="1"/>
      <c r="C17" s="10" t="s">
        <v>30</v>
      </c>
      <c r="D17" s="1" t="s">
        <v>31</v>
      </c>
      <c r="E17" s="13">
        <v>0.1</v>
      </c>
      <c r="F17" s="14">
        <v>75.04</v>
      </c>
      <c r="G17" s="14">
        <f ca="1">ROUND(INDIRECT(ADDRESS(ROW()+(0), COLUMN()+(-2), 1))*INDIRECT(ADDRESS(ROW()+(0), COLUMN()+(-1), 1)), 2)</f>
        <v>7.5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19.93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" t="s">
        <v>34</v>
      </c>
      <c r="B20" s="1"/>
      <c r="C20" s="10" t="s">
        <v>35</v>
      </c>
      <c r="D20" s="1" t="s">
        <v>36</v>
      </c>
      <c r="E20" s="11">
        <v>0.15</v>
      </c>
      <c r="F20" s="12">
        <v>24.04</v>
      </c>
      <c r="G20" s="12">
        <f ca="1">ROUND(INDIRECT(ADDRESS(ROW()+(0), COLUMN()+(-2), 1))*INDIRECT(ADDRESS(ROW()+(0), COLUMN()+(-1), 1)), 2)</f>
        <v>3.61</v>
      </c>
    </row>
    <row r="21" spans="1:7" ht="13.50" thickBot="1" customHeight="1">
      <c r="A21" s="1" t="s">
        <v>37</v>
      </c>
      <c r="B21" s="1"/>
      <c r="C21" s="10" t="s">
        <v>38</v>
      </c>
      <c r="D21" s="1" t="s">
        <v>39</v>
      </c>
      <c r="E21" s="11">
        <v>0.15</v>
      </c>
      <c r="F21" s="12">
        <v>22.82</v>
      </c>
      <c r="G21" s="12">
        <f ca="1">ROUND(INDIRECT(ADDRESS(ROW()+(0), COLUMN()+(-2), 1))*INDIRECT(ADDRESS(ROW()+(0), COLUMN()+(-1), 1)), 2)</f>
        <v>3.42</v>
      </c>
    </row>
    <row r="22" spans="1:7" ht="13.50" thickBot="1" customHeight="1">
      <c r="A22" s="1" t="s">
        <v>40</v>
      </c>
      <c r="B22" s="1"/>
      <c r="C22" s="10" t="s">
        <v>41</v>
      </c>
      <c r="D22" s="1" t="s">
        <v>42</v>
      </c>
      <c r="E22" s="11">
        <v>0.101</v>
      </c>
      <c r="F22" s="12">
        <v>24.04</v>
      </c>
      <c r="G22" s="12">
        <f ca="1">ROUND(INDIRECT(ADDRESS(ROW()+(0), COLUMN()+(-2), 1))*INDIRECT(ADDRESS(ROW()+(0), COLUMN()+(-1), 1)), 2)</f>
        <v>2.43</v>
      </c>
    </row>
    <row r="23" spans="1:7" ht="13.50" thickBot="1" customHeight="1">
      <c r="A23" s="1" t="s">
        <v>43</v>
      </c>
      <c r="B23" s="1"/>
      <c r="C23" s="10" t="s">
        <v>44</v>
      </c>
      <c r="D23" s="1" t="s">
        <v>45</v>
      </c>
      <c r="E23" s="13">
        <v>0.405</v>
      </c>
      <c r="F23" s="14">
        <v>22.82</v>
      </c>
      <c r="G23" s="14">
        <f ca="1">ROUND(INDIRECT(ADDRESS(ROW()+(0), COLUMN()+(-2), 1))*INDIRECT(ADDRESS(ROW()+(0), COLUMN()+(-1), 1)), 2)</f>
        <v>9.24</v>
      </c>
    </row>
    <row r="24" spans="1:7" ht="13.50" thickBot="1" customHeight="1">
      <c r="A24" s="15"/>
      <c r="B24" s="15"/>
      <c r="C24" s="15"/>
      <c r="D24" s="15"/>
      <c r="E24" s="9" t="s">
        <v>46</v>
      </c>
      <c r="F24" s="9"/>
      <c r="G24" s="17">
        <f ca="1">ROUND(SUM(INDIRECT(ADDRESS(ROW()+(-1), COLUMN()+(0), 1)),INDIRECT(ADDRESS(ROW()+(-2), COLUMN()+(0), 1)),INDIRECT(ADDRESS(ROW()+(-3), COLUMN()+(0), 1)),INDIRECT(ADDRESS(ROW()+(-4), COLUMN()+(0), 1))), 2)</f>
        <v>18.7</v>
      </c>
    </row>
    <row r="25" spans="1:7" ht="13.50" thickBot="1" customHeight="1">
      <c r="A25" s="15">
        <v>4</v>
      </c>
      <c r="B25" s="15"/>
      <c r="C25" s="15"/>
      <c r="D25" s="18" t="s">
        <v>47</v>
      </c>
      <c r="E25" s="18"/>
      <c r="F25" s="15"/>
      <c r="G25" s="15"/>
    </row>
    <row r="26" spans="1:7" ht="13.50" thickBot="1" customHeight="1">
      <c r="A26" s="19"/>
      <c r="B26" s="19"/>
      <c r="C26" s="20" t="s">
        <v>48</v>
      </c>
      <c r="D26" s="19" t="s">
        <v>49</v>
      </c>
      <c r="E26" s="13">
        <v>2</v>
      </c>
      <c r="F26" s="14">
        <f ca="1">ROUND(SUM(INDIRECT(ADDRESS(ROW()+(-2), COLUMN()+(1), 1)),INDIRECT(ADDRESS(ROW()+(-8), COLUMN()+(1), 1)),INDIRECT(ADDRESS(ROW()+(-12), COLUMN()+(1), 1))), 2)</f>
        <v>134.77</v>
      </c>
      <c r="G26" s="14">
        <f ca="1">ROUND(INDIRECT(ADDRESS(ROW()+(0), COLUMN()+(-2), 1))*INDIRECT(ADDRESS(ROW()+(0), COLUMN()+(-1), 1))/100, 2)</f>
        <v>2.7</v>
      </c>
    </row>
    <row r="27" spans="1:7" ht="13.50" thickBot="1" customHeight="1">
      <c r="A27" s="21" t="s">
        <v>50</v>
      </c>
      <c r="B27" s="21"/>
      <c r="C27" s="22"/>
      <c r="D27" s="23"/>
      <c r="E27" s="24" t="s">
        <v>51</v>
      </c>
      <c r="F27" s="25"/>
      <c r="G27" s="26">
        <f ca="1">ROUND(SUM(INDIRECT(ADDRESS(ROW()+(-1), COLUMN()+(0), 1)),INDIRECT(ADDRESS(ROW()+(-3), COLUMN()+(0), 1)),INDIRECT(ADDRESS(ROW()+(-9), COLUMN()+(0), 1)),INDIRECT(ADDRESS(ROW()+(-13), COLUMN()+(0), 1))), 2)</f>
        <v>137.47</v>
      </c>
    </row>
  </sheetData>
  <mergeCells count="3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B21"/>
    <mergeCell ref="A22:B22"/>
    <mergeCell ref="A23:B23"/>
    <mergeCell ref="A24:B24"/>
    <mergeCell ref="E24:F24"/>
    <mergeCell ref="A25:B25"/>
    <mergeCell ref="D25:E25"/>
    <mergeCell ref="A26:B26"/>
    <mergeCell ref="A27:D27"/>
    <mergeCell ref="E27:F27"/>
  </mergeCells>
  <pageMargins left="0.147638" right="0.147638" top="0.206693" bottom="0.206693" header="0.0" footer="0.0"/>
  <pageSetup paperSize="9" orientation="portrait"/>
  <rowBreaks count="0" manualBreakCount="0">
    </rowBreaks>
</worksheet>
</file>